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DUARDO\SERVICIO SOCIAL\EJERCICIO 2019\INFORMES TRIMESTRALES\"/>
    </mc:Choice>
  </mc:AlternateContent>
  <bookViews>
    <workbookView xWindow="0" yWindow="0" windowWidth="28800" windowHeight="12000"/>
  </bookViews>
  <sheets>
    <sheet name="1er trim" sheetId="1" r:id="rId1"/>
  </sheets>
  <definedNames>
    <definedName name="_xlnm.Print_Area" localSheetId="0">'1er trim'!$A$1:$F$32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C7" i="1"/>
  <c r="F7" i="1"/>
  <c r="E8" i="1"/>
  <c r="F8" i="1" s="1"/>
  <c r="C9" i="1"/>
  <c r="F9" i="1"/>
  <c r="C10" i="1"/>
  <c r="F10" i="1" s="1"/>
  <c r="F11" i="1"/>
  <c r="F12" i="1"/>
  <c r="F13" i="1"/>
  <c r="C14" i="1"/>
  <c r="F14" i="1" s="1"/>
  <c r="F15" i="1"/>
  <c r="F16" i="1"/>
  <c r="F17" i="1"/>
  <c r="E18" i="1"/>
  <c r="F18" i="1"/>
  <c r="E19" i="1"/>
  <c r="F19" i="1" s="1"/>
  <c r="F20" i="1"/>
  <c r="C21" i="1"/>
  <c r="F21" i="1"/>
  <c r="D22" i="1"/>
  <c r="F22" i="1" s="1"/>
  <c r="F23" i="1"/>
  <c r="E24" i="1"/>
  <c r="F24" i="1" s="1"/>
  <c r="E25" i="1"/>
  <c r="F25" i="1"/>
  <c r="E26" i="1"/>
  <c r="F26" i="1" s="1"/>
  <c r="F27" i="1"/>
  <c r="F28" i="1"/>
  <c r="E29" i="1"/>
  <c r="F29" i="1" s="1"/>
  <c r="F30" i="1"/>
  <c r="D31" i="1"/>
  <c r="L42" i="1" s="1"/>
  <c r="N42" i="1"/>
  <c r="O42" i="1"/>
  <c r="P42" i="1"/>
  <c r="Q42" i="1"/>
  <c r="R42" i="1"/>
  <c r="S42" i="1"/>
  <c r="T42" i="1"/>
  <c r="U42" i="1"/>
  <c r="V42" i="1"/>
  <c r="F31" i="1" l="1"/>
  <c r="C31" i="1"/>
  <c r="K42" i="1" s="1"/>
  <c r="E31" i="1"/>
  <c r="M42" i="1" s="1"/>
  <c r="W42" i="1" l="1"/>
  <c r="W43" i="1" s="1"/>
</calcChain>
</file>

<file path=xl/sharedStrings.xml><?xml version="1.0" encoding="utf-8"?>
<sst xmlns="http://schemas.openxmlformats.org/spreadsheetml/2006/main" count="72" uniqueCount="56">
  <si>
    <t>GRAN TOTAL</t>
  </si>
  <si>
    <t>TOTAL</t>
  </si>
  <si>
    <t>MES
DIC</t>
  </si>
  <si>
    <t>MES
NOV</t>
  </si>
  <si>
    <t>MES
OCT</t>
  </si>
  <si>
    <t>MES
SEP</t>
  </si>
  <si>
    <t>MES
AGO</t>
  </si>
  <si>
    <t>MES
JUL</t>
  </si>
  <si>
    <t>MES
JUN</t>
  </si>
  <si>
    <t>MES
MAY</t>
  </si>
  <si>
    <t>MES
ABR</t>
  </si>
  <si>
    <t>MES
MAR</t>
  </si>
  <si>
    <t>MES
FEB</t>
  </si>
  <si>
    <t>MES
ENE</t>
  </si>
  <si>
    <t>302030 DEPARTAMENTO DE EVALUACION E INFORMACION</t>
  </si>
  <si>
    <t>ALCARAZ MENDOZA IAN RICARDO</t>
  </si>
  <si>
    <t>102010 OFNA.TITULAR ORGANO INTERNO DE CONTROL</t>
  </si>
  <si>
    <t>MEDINA BAUTISTA DIANA LAURA</t>
  </si>
  <si>
    <t>JIMENEZ SANCHEZ JOHANNA MONTSERRAT</t>
  </si>
  <si>
    <t>CALDERON OLIVARES ESTRELLA ABIGAIL</t>
  </si>
  <si>
    <t>405031 OFNA DEL JEFE DEL DEPTO DE MANTENIMIENTO</t>
  </si>
  <si>
    <t>GOMEZ ALEGRIA RICARDO</t>
  </si>
  <si>
    <t>DIAZ SPIRITO LUIS ENRIQUE</t>
  </si>
  <si>
    <t>AGUILAR MORALES CARLOS ALBERTO</t>
  </si>
  <si>
    <t>404050 DEPTO DE CONTABILIDAD</t>
  </si>
  <si>
    <t>BARBEYTO CHAVEZ JENNIFER</t>
  </si>
  <si>
    <t>RAMIREZ ALVAREZ CLAUDIA LORENA</t>
  </si>
  <si>
    <t>GARCIA PEREZ BRANDON</t>
  </si>
  <si>
    <t>AMEZCUA ESQUIVEL KEVIN YAEL</t>
  </si>
  <si>
    <t>404030 DEPARTAMENTO DE TESORERIA Y CAJA</t>
  </si>
  <si>
    <t>GARCIA DIAZ NADIA ISELA</t>
  </si>
  <si>
    <t>404020 DEPTO DE EJERC. Y CONTROL PRESUPUESTAL</t>
  </si>
  <si>
    <t>ARELLANO SERNA MARILYN YANETTE</t>
  </si>
  <si>
    <t>404040 DEPTO. DE FIDEICOMISOS Y FONDOS ALTERNOS</t>
  </si>
  <si>
    <t>DIAZ TORRES JORGE ABRAHAM</t>
  </si>
  <si>
    <t>RODRIGUEZ ORDOÑEZ LIZANDRA KARINA</t>
  </si>
  <si>
    <t>403010 OFNA. DEL SUBDIR. DE RECURSOS MATERIALES</t>
  </si>
  <si>
    <t>MARQUEZ LARA ARMANDO</t>
  </si>
  <si>
    <t>AGUILAR ROMERO JUAN CARLOS</t>
  </si>
  <si>
    <t>CHAVEZ VARGAS MARIO ALBERTO</t>
  </si>
  <si>
    <t>PEREZ ORTEGA XOCHITL</t>
  </si>
  <si>
    <t>AGUILERA LUGO LUIS FERNANDO</t>
  </si>
  <si>
    <t>402030 DEPARTAMENTO DE SERVICIOS AL PERSONAL</t>
  </si>
  <si>
    <t>VERA QUIROGA LAURA NATALIA</t>
  </si>
  <si>
    <t>SEGURA RIOS SUSANA</t>
  </si>
  <si>
    <t>CONTRERAS AGUILAR ANA CRISTINA</t>
  </si>
  <si>
    <t>402020 DEPTO DE ADMINISTRACION DE SUELDOS</t>
  </si>
  <si>
    <t>VAZQUEZ LEON EMMA ABIGAIL</t>
  </si>
  <si>
    <t>SALAS BAUTISTA ALEJANDRA GUADALUPE</t>
  </si>
  <si>
    <t>MARZO</t>
  </si>
  <si>
    <t>FEBRERO</t>
  </si>
  <si>
    <t>ENERO</t>
  </si>
  <si>
    <t>DEPARTAMENTO</t>
  </si>
  <si>
    <t>PRESTADOR</t>
  </si>
  <si>
    <r>
      <t>PRESUPUESTO DEVENGADO DE LA PARTIDA "44106 COMPENSACION PARA SERVICIOS DE CARÁCTER SOCIAL</t>
    </r>
    <r>
      <rPr>
        <sz val="11"/>
        <rFont val="Calibri"/>
        <family val="2"/>
      </rPr>
      <t>"</t>
    </r>
    <r>
      <rPr>
        <b/>
        <sz val="11"/>
        <rFont val="Calibri"/>
        <family val="2"/>
      </rPr>
      <t xml:space="preserve"> DE 2019</t>
    </r>
  </si>
  <si>
    <t>CENTRO DE INVESTIGACION Y DE ESTUDIOS AVANZADOS DEL INSTITUTO POLITECNICO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</si>
</sst>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0"/>
      <name val="Arial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0" fontId="2" fillId="0" borderId="3" xfId="0" applyFont="1" applyBorder="1"/>
    <xf numFmtId="44" fontId="4" fillId="0" borderId="4" xfId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6" xfId="0" applyFont="1" applyBorder="1"/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4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5" fillId="0" borderId="3" xfId="0" applyFont="1" applyBorder="1" applyAlignment="1">
      <alignment horizontal="center"/>
    </xf>
    <xf numFmtId="4" fontId="6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6" xfId="0" applyFont="1" applyFill="1" applyBorder="1"/>
    <xf numFmtId="4" fontId="7" fillId="0" borderId="7" xfId="0" applyNumberFormat="1" applyFont="1" applyFill="1" applyBorder="1"/>
    <xf numFmtId="4" fontId="1" fillId="0" borderId="8" xfId="0" applyNumberFormat="1" applyFont="1" applyFill="1" applyBorder="1" applyAlignment="1">
      <alignment horizontal="right"/>
    </xf>
    <xf numFmtId="14" fontId="1" fillId="0" borderId="8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7" fillId="0" borderId="18" xfId="0" applyNumberFormat="1" applyFont="1" applyFill="1" applyBorder="1"/>
    <xf numFmtId="4" fontId="1" fillId="0" borderId="19" xfId="0" applyNumberFormat="1" applyFont="1" applyFill="1" applyBorder="1" applyAlignment="1">
      <alignment horizontal="right"/>
    </xf>
    <xf numFmtId="14" fontId="1" fillId="0" borderId="19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4" fontId="7" fillId="0" borderId="11" xfId="0" applyNumberFormat="1" applyFont="1" applyFill="1" applyBorder="1"/>
    <xf numFmtId="4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499574</xdr:colOff>
      <xdr:row>0</xdr:row>
      <xdr:rowOff>68722</xdr:rowOff>
    </xdr:from>
    <xdr:ext cx="609600" cy="65150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574" y="68722"/>
          <a:ext cx="609600" cy="6515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2" zoomScale="145" zoomScaleNormal="145" workbookViewId="0">
      <selection activeCell="H15" sqref="H15"/>
    </sheetView>
  </sheetViews>
  <sheetFormatPr baseColWidth="10" defaultRowHeight="15" x14ac:dyDescent="0.25"/>
  <cols>
    <col min="1" max="1" width="39.5703125" style="1" bestFit="1" customWidth="1"/>
    <col min="2" max="2" width="55.7109375" style="1" bestFit="1" customWidth="1"/>
    <col min="3" max="3" width="10.28515625" style="1" customWidth="1"/>
    <col min="4" max="5" width="9.5703125" style="1" customWidth="1"/>
    <col min="6" max="6" width="18.5703125" style="1" customWidth="1"/>
    <col min="7" max="9" width="11.42578125" style="1"/>
    <col min="10" max="10" width="12" style="1" bestFit="1" customWidth="1"/>
    <col min="11" max="22" width="11.5703125" style="1" bestFit="1" customWidth="1"/>
    <col min="23" max="23" width="15.42578125" style="1" bestFit="1" customWidth="1"/>
    <col min="24" max="16384" width="11.42578125" style="1"/>
  </cols>
  <sheetData>
    <row r="1" spans="1:8" x14ac:dyDescent="0.25">
      <c r="A1" s="49"/>
      <c r="B1" s="49"/>
      <c r="C1" s="49"/>
      <c r="D1" s="49"/>
      <c r="E1" s="49"/>
      <c r="F1" s="49"/>
    </row>
    <row r="2" spans="1:8" ht="18.75" x14ac:dyDescent="0.3">
      <c r="A2" s="48" t="s">
        <v>55</v>
      </c>
      <c r="B2" s="48"/>
      <c r="C2" s="48"/>
      <c r="D2" s="48"/>
      <c r="E2" s="48"/>
      <c r="F2" s="48"/>
    </row>
    <row r="3" spans="1:8" x14ac:dyDescent="0.25">
      <c r="A3" s="47" t="s">
        <v>54</v>
      </c>
      <c r="B3" s="47"/>
      <c r="C3" s="47"/>
      <c r="D3" s="47"/>
      <c r="E3" s="47"/>
      <c r="F3" s="47"/>
    </row>
    <row r="4" spans="1:8" ht="15.75" thickBot="1" x14ac:dyDescent="0.3"/>
    <row r="5" spans="1:8" ht="20.25" thickTop="1" thickBot="1" x14ac:dyDescent="0.3">
      <c r="A5" s="46" t="s">
        <v>53</v>
      </c>
      <c r="B5" s="45" t="s">
        <v>52</v>
      </c>
      <c r="C5" s="44" t="s">
        <v>51</v>
      </c>
      <c r="D5" s="44" t="s">
        <v>50</v>
      </c>
      <c r="E5" s="44" t="s">
        <v>49</v>
      </c>
      <c r="F5" s="43" t="s">
        <v>1</v>
      </c>
    </row>
    <row r="6" spans="1:8" ht="19.5" thickTop="1" x14ac:dyDescent="0.3">
      <c r="A6" s="42" t="s">
        <v>48</v>
      </c>
      <c r="B6" s="41" t="s">
        <v>46</v>
      </c>
      <c r="C6" s="40">
        <v>1800</v>
      </c>
      <c r="D6" s="40">
        <v>1860</v>
      </c>
      <c r="E6" s="40"/>
      <c r="F6" s="39">
        <f>SUM(C6:E6)</f>
        <v>3660</v>
      </c>
    </row>
    <row r="7" spans="1:8" ht="18.75" x14ac:dyDescent="0.3">
      <c r="A7" s="37" t="s">
        <v>47</v>
      </c>
      <c r="B7" s="38" t="s">
        <v>46</v>
      </c>
      <c r="C7" s="35">
        <f>60*15</f>
        <v>900</v>
      </c>
      <c r="D7" s="35">
        <v>1800</v>
      </c>
      <c r="E7" s="35">
        <v>1800</v>
      </c>
      <c r="F7" s="34">
        <f>SUM(C7:E7)</f>
        <v>4500</v>
      </c>
    </row>
    <row r="8" spans="1:8" ht="18.75" x14ac:dyDescent="0.3">
      <c r="A8" s="37" t="s">
        <v>45</v>
      </c>
      <c r="B8" s="38" t="s">
        <v>42</v>
      </c>
      <c r="C8" s="35">
        <v>1800</v>
      </c>
      <c r="D8" s="35">
        <v>1800</v>
      </c>
      <c r="E8" s="35">
        <f>60*33</f>
        <v>1980</v>
      </c>
      <c r="F8" s="34">
        <f>SUM(C8:E8)</f>
        <v>5580</v>
      </c>
    </row>
    <row r="9" spans="1:8" ht="18.75" x14ac:dyDescent="0.3">
      <c r="A9" s="37" t="s">
        <v>44</v>
      </c>
      <c r="B9" s="38" t="s">
        <v>42</v>
      </c>
      <c r="C9" s="35">
        <f>60*10</f>
        <v>600</v>
      </c>
      <c r="D9" s="35">
        <v>1800</v>
      </c>
      <c r="E9" s="35">
        <v>1800</v>
      </c>
      <c r="F9" s="34">
        <f>SUM(C9:E9)</f>
        <v>4200</v>
      </c>
    </row>
    <row r="10" spans="1:8" ht="18.75" x14ac:dyDescent="0.3">
      <c r="A10" s="37" t="s">
        <v>43</v>
      </c>
      <c r="B10" s="38" t="s">
        <v>42</v>
      </c>
      <c r="C10" s="35">
        <f>60*10</f>
        <v>600</v>
      </c>
      <c r="D10" s="35">
        <v>1800</v>
      </c>
      <c r="E10" s="35">
        <v>1800</v>
      </c>
      <c r="F10" s="34">
        <f>SUM(C10:E10)</f>
        <v>4200</v>
      </c>
    </row>
    <row r="11" spans="1:8" ht="18.75" x14ac:dyDescent="0.3">
      <c r="A11" s="37" t="s">
        <v>41</v>
      </c>
      <c r="B11" s="38" t="s">
        <v>36</v>
      </c>
      <c r="C11" s="35">
        <v>1800</v>
      </c>
      <c r="D11" s="35">
        <v>1800</v>
      </c>
      <c r="E11" s="35">
        <v>1800</v>
      </c>
      <c r="F11" s="34">
        <f>SUM(C11:E11)</f>
        <v>5400</v>
      </c>
    </row>
    <row r="12" spans="1:8" ht="18.75" x14ac:dyDescent="0.3">
      <c r="A12" s="37" t="s">
        <v>40</v>
      </c>
      <c r="B12" s="38" t="s">
        <v>36</v>
      </c>
      <c r="C12" s="35">
        <v>1800</v>
      </c>
      <c r="D12" s="35">
        <v>1800</v>
      </c>
      <c r="E12" s="35">
        <v>300</v>
      </c>
      <c r="F12" s="34">
        <f>SUM(C12:E12)</f>
        <v>3900</v>
      </c>
    </row>
    <row r="13" spans="1:8" ht="18.75" x14ac:dyDescent="0.3">
      <c r="A13" s="37" t="s">
        <v>39</v>
      </c>
      <c r="B13" s="38" t="s">
        <v>36</v>
      </c>
      <c r="C13" s="35">
        <v>1800</v>
      </c>
      <c r="D13" s="35">
        <v>1800</v>
      </c>
      <c r="E13" s="35">
        <v>1800</v>
      </c>
      <c r="F13" s="34">
        <f>SUM(C13:E13)</f>
        <v>5400</v>
      </c>
    </row>
    <row r="14" spans="1:8" ht="18.75" x14ac:dyDescent="0.3">
      <c r="A14" s="37" t="s">
        <v>38</v>
      </c>
      <c r="B14" s="38" t="s">
        <v>36</v>
      </c>
      <c r="C14" s="35">
        <f>9*60</f>
        <v>540</v>
      </c>
      <c r="D14" s="35">
        <v>1800</v>
      </c>
      <c r="E14" s="35">
        <v>1800</v>
      </c>
      <c r="F14" s="34">
        <f>SUM(C14:E14)</f>
        <v>4140</v>
      </c>
    </row>
    <row r="15" spans="1:8" ht="18.75" x14ac:dyDescent="0.3">
      <c r="A15" s="37" t="s">
        <v>37</v>
      </c>
      <c r="B15" s="38" t="s">
        <v>36</v>
      </c>
      <c r="C15" s="35"/>
      <c r="D15" s="35"/>
      <c r="E15" s="35">
        <v>1800</v>
      </c>
      <c r="F15" s="34">
        <f>SUM(C15:E15)</f>
        <v>1800</v>
      </c>
      <c r="H15" s="1">
        <v>5654.85</v>
      </c>
    </row>
    <row r="16" spans="1:8" ht="18.75" x14ac:dyDescent="0.3">
      <c r="A16" s="37" t="s">
        <v>35</v>
      </c>
      <c r="B16" s="36" t="s">
        <v>33</v>
      </c>
      <c r="C16" s="35"/>
      <c r="D16" s="35">
        <v>1800</v>
      </c>
      <c r="E16" s="35">
        <v>1800</v>
      </c>
      <c r="F16" s="34">
        <f>SUM(C16:E16)</f>
        <v>3600</v>
      </c>
    </row>
    <row r="17" spans="1:6" ht="18.75" x14ac:dyDescent="0.3">
      <c r="A17" s="37" t="s">
        <v>34</v>
      </c>
      <c r="B17" s="36" t="s">
        <v>33</v>
      </c>
      <c r="C17" s="35"/>
      <c r="D17" s="35"/>
      <c r="E17" s="35">
        <v>1800</v>
      </c>
      <c r="F17" s="34">
        <f>SUM(C17:E17)</f>
        <v>1800</v>
      </c>
    </row>
    <row r="18" spans="1:6" ht="18.75" x14ac:dyDescent="0.3">
      <c r="A18" s="37" t="s">
        <v>32</v>
      </c>
      <c r="B18" s="36" t="s">
        <v>31</v>
      </c>
      <c r="C18" s="35"/>
      <c r="D18" s="35"/>
      <c r="E18" s="35">
        <f>60*27</f>
        <v>1620</v>
      </c>
      <c r="F18" s="34">
        <f>SUM(C18:E18)</f>
        <v>1620</v>
      </c>
    </row>
    <row r="19" spans="1:6" ht="18.75" x14ac:dyDescent="0.3">
      <c r="A19" s="37" t="s">
        <v>30</v>
      </c>
      <c r="B19" s="36" t="s">
        <v>29</v>
      </c>
      <c r="C19" s="35"/>
      <c r="D19" s="35"/>
      <c r="E19" s="35">
        <f>26*60</f>
        <v>1560</v>
      </c>
      <c r="F19" s="34">
        <f>SUM(C19:E19)</f>
        <v>1560</v>
      </c>
    </row>
    <row r="20" spans="1:6" ht="18.75" x14ac:dyDescent="0.3">
      <c r="A20" s="37" t="s">
        <v>28</v>
      </c>
      <c r="B20" s="36" t="s">
        <v>24</v>
      </c>
      <c r="C20" s="35">
        <v>420</v>
      </c>
      <c r="D20" s="35"/>
      <c r="E20" s="35"/>
      <c r="F20" s="34">
        <f>SUM(C20:E20)</f>
        <v>420</v>
      </c>
    </row>
    <row r="21" spans="1:6" ht="18.75" x14ac:dyDescent="0.3">
      <c r="A21" s="37" t="s">
        <v>27</v>
      </c>
      <c r="B21" s="36" t="s">
        <v>24</v>
      </c>
      <c r="C21" s="35">
        <f>60*15</f>
        <v>900</v>
      </c>
      <c r="D21" s="35">
        <v>1800</v>
      </c>
      <c r="E21" s="35">
        <v>1800</v>
      </c>
      <c r="F21" s="34">
        <f>SUM(C21:E21)</f>
        <v>4500</v>
      </c>
    </row>
    <row r="22" spans="1:6" ht="18.75" x14ac:dyDescent="0.3">
      <c r="A22" s="37" t="s">
        <v>26</v>
      </c>
      <c r="B22" s="36" t="s">
        <v>24</v>
      </c>
      <c r="C22" s="35"/>
      <c r="D22" s="35">
        <f>11*60</f>
        <v>660</v>
      </c>
      <c r="E22" s="35">
        <v>1800</v>
      </c>
      <c r="F22" s="34">
        <f>SUM(C22:E22)</f>
        <v>2460</v>
      </c>
    </row>
    <row r="23" spans="1:6" ht="18.75" x14ac:dyDescent="0.3">
      <c r="A23" s="37" t="s">
        <v>25</v>
      </c>
      <c r="B23" s="36" t="s">
        <v>24</v>
      </c>
      <c r="C23" s="35"/>
      <c r="D23" s="35">
        <v>1800</v>
      </c>
      <c r="E23" s="35">
        <v>1800</v>
      </c>
      <c r="F23" s="34">
        <f>SUM(C23:E23)</f>
        <v>3600</v>
      </c>
    </row>
    <row r="24" spans="1:6" ht="18.75" x14ac:dyDescent="0.3">
      <c r="A24" s="37" t="s">
        <v>23</v>
      </c>
      <c r="B24" s="36" t="s">
        <v>20</v>
      </c>
      <c r="C24" s="35">
        <v>1800</v>
      </c>
      <c r="D24" s="35">
        <v>1800</v>
      </c>
      <c r="E24" s="35">
        <f>60*32</f>
        <v>1920</v>
      </c>
      <c r="F24" s="34">
        <f>SUM(C24:E24)</f>
        <v>5520</v>
      </c>
    </row>
    <row r="25" spans="1:6" ht="18.75" x14ac:dyDescent="0.3">
      <c r="A25" s="37" t="s">
        <v>22</v>
      </c>
      <c r="B25" s="36" t="s">
        <v>20</v>
      </c>
      <c r="C25" s="35">
        <v>1800</v>
      </c>
      <c r="D25" s="35">
        <v>1800</v>
      </c>
      <c r="E25" s="35">
        <f>60*32</f>
        <v>1920</v>
      </c>
      <c r="F25" s="34">
        <f>SUM(C25:E25)</f>
        <v>5520</v>
      </c>
    </row>
    <row r="26" spans="1:6" ht="18.75" x14ac:dyDescent="0.3">
      <c r="A26" s="37" t="s">
        <v>21</v>
      </c>
      <c r="B26" s="36" t="s">
        <v>20</v>
      </c>
      <c r="C26" s="35"/>
      <c r="D26" s="35"/>
      <c r="E26" s="35">
        <f>12*60</f>
        <v>720</v>
      </c>
      <c r="F26" s="34">
        <f>SUM(C26:E26)</f>
        <v>720</v>
      </c>
    </row>
    <row r="27" spans="1:6" ht="18.75" x14ac:dyDescent="0.3">
      <c r="A27" s="37" t="s">
        <v>19</v>
      </c>
      <c r="B27" s="36" t="s">
        <v>16</v>
      </c>
      <c r="C27" s="35">
        <v>1800</v>
      </c>
      <c r="D27" s="35">
        <v>960</v>
      </c>
      <c r="E27" s="35"/>
      <c r="F27" s="34">
        <f>SUM(C27:E27)</f>
        <v>2760</v>
      </c>
    </row>
    <row r="28" spans="1:6" ht="18.75" x14ac:dyDescent="0.3">
      <c r="A28" s="37" t="s">
        <v>18</v>
      </c>
      <c r="B28" s="36" t="s">
        <v>16</v>
      </c>
      <c r="C28" s="35">
        <v>1800</v>
      </c>
      <c r="D28" s="35">
        <v>960</v>
      </c>
      <c r="E28" s="35"/>
      <c r="F28" s="34">
        <f>SUM(C28:E28)</f>
        <v>2760</v>
      </c>
    </row>
    <row r="29" spans="1:6" ht="18.75" x14ac:dyDescent="0.3">
      <c r="A29" s="37" t="s">
        <v>17</v>
      </c>
      <c r="B29" s="36" t="s">
        <v>16</v>
      </c>
      <c r="C29" s="35"/>
      <c r="D29" s="35"/>
      <c r="E29" s="35">
        <f>63*60</f>
        <v>3780</v>
      </c>
      <c r="F29" s="34">
        <f>SUM(C29:E29)</f>
        <v>3780</v>
      </c>
    </row>
    <row r="30" spans="1:6" ht="19.5" thickBot="1" x14ac:dyDescent="0.35">
      <c r="A30" s="33" t="s">
        <v>15</v>
      </c>
      <c r="B30" s="32" t="s">
        <v>14</v>
      </c>
      <c r="C30" s="31">
        <v>1800</v>
      </c>
      <c r="D30" s="31">
        <v>1800</v>
      </c>
      <c r="E30" s="31">
        <v>1800</v>
      </c>
      <c r="F30" s="30">
        <f>SUM(C30:E30)</f>
        <v>5400</v>
      </c>
    </row>
    <row r="31" spans="1:6" ht="20.25" thickTop="1" thickBot="1" x14ac:dyDescent="0.35">
      <c r="A31" s="29"/>
      <c r="B31" s="28"/>
      <c r="C31" s="27">
        <f>SUM(C6:C30)</f>
        <v>21960</v>
      </c>
      <c r="D31" s="27">
        <f>SUM(D6:D30)</f>
        <v>29640</v>
      </c>
      <c r="E31" s="27">
        <f>SUM(E6:E30)</f>
        <v>37200</v>
      </c>
      <c r="F31" s="26">
        <f>SUM(F6:F30)</f>
        <v>88800</v>
      </c>
    </row>
    <row r="32" spans="1:6" ht="6" customHeight="1" thickTop="1" thickBot="1" x14ac:dyDescent="0.3">
      <c r="A32" s="25"/>
      <c r="B32" s="24"/>
      <c r="C32" s="24"/>
      <c r="D32" s="24"/>
      <c r="E32" s="24"/>
      <c r="F32" s="23"/>
    </row>
    <row r="33" spans="1:23" ht="15.75" thickTop="1" x14ac:dyDescent="0.25">
      <c r="A33" s="21"/>
    </row>
    <row r="34" spans="1:23" x14ac:dyDescent="0.25">
      <c r="A34" s="21"/>
      <c r="F34" s="22"/>
    </row>
    <row r="35" spans="1:23" x14ac:dyDescent="0.25">
      <c r="A35" s="21"/>
    </row>
    <row r="36" spans="1:23" x14ac:dyDescent="0.25">
      <c r="A36" s="21"/>
    </row>
    <row r="37" spans="1:23" x14ac:dyDescent="0.25">
      <c r="A37" s="21"/>
    </row>
    <row r="38" spans="1:23" x14ac:dyDescent="0.25">
      <c r="A38" s="21"/>
    </row>
    <row r="39" spans="1:23" x14ac:dyDescent="0.25">
      <c r="A39" s="21"/>
    </row>
    <row r="40" spans="1:23" ht="15.75" thickBot="1" x14ac:dyDescent="0.3">
      <c r="A40" s="21"/>
    </row>
    <row r="41" spans="1:23" ht="30.75" thickTop="1" x14ac:dyDescent="0.25">
      <c r="A41" s="21"/>
      <c r="K41" s="20" t="s">
        <v>13</v>
      </c>
      <c r="L41" s="19" t="s">
        <v>12</v>
      </c>
      <c r="M41" s="18" t="s">
        <v>11</v>
      </c>
      <c r="N41" s="17" t="s">
        <v>10</v>
      </c>
      <c r="O41" s="17" t="s">
        <v>9</v>
      </c>
      <c r="P41" s="17" t="s">
        <v>8</v>
      </c>
      <c r="Q41" s="17" t="s">
        <v>7</v>
      </c>
      <c r="R41" s="17" t="s">
        <v>6</v>
      </c>
      <c r="S41" s="17" t="s">
        <v>5</v>
      </c>
      <c r="T41" s="17" t="s">
        <v>4</v>
      </c>
      <c r="U41" s="17" t="s">
        <v>3</v>
      </c>
      <c r="V41" s="17" t="s">
        <v>2</v>
      </c>
      <c r="W41" s="16" t="s">
        <v>1</v>
      </c>
    </row>
    <row r="42" spans="1:23" ht="16.5" thickBot="1" x14ac:dyDescent="0.3">
      <c r="A42" s="2"/>
      <c r="K42" s="15">
        <f>C31</f>
        <v>21960</v>
      </c>
      <c r="L42" s="14">
        <f>D31</f>
        <v>29640</v>
      </c>
      <c r="M42" s="14">
        <f>E31</f>
        <v>37200</v>
      </c>
      <c r="N42" s="14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2" t="e">
        <f>SUM(K42:V42)</f>
        <v>#REF!</v>
      </c>
    </row>
    <row r="43" spans="1:23" ht="17.25" thickTop="1" thickBot="1" x14ac:dyDescent="0.3">
      <c r="A43" s="2"/>
      <c r="K43" s="11"/>
      <c r="L43" s="10"/>
      <c r="M43" s="10"/>
      <c r="N43" s="10"/>
      <c r="O43" s="10"/>
      <c r="P43" s="10"/>
      <c r="Q43" s="9"/>
      <c r="R43" s="9"/>
      <c r="S43" s="9"/>
      <c r="T43" s="9"/>
      <c r="U43" s="8" t="s">
        <v>0</v>
      </c>
      <c r="V43" s="8"/>
      <c r="W43" s="7" t="e">
        <f>W42</f>
        <v>#REF!</v>
      </c>
    </row>
    <row r="44" spans="1:23" ht="3.75" customHeight="1" thickTop="1" thickBot="1" x14ac:dyDescent="0.3">
      <c r="A44" s="2"/>
      <c r="K44" s="6"/>
      <c r="L44" s="4"/>
      <c r="M44" s="4"/>
      <c r="N44" s="4"/>
      <c r="O44" s="4"/>
      <c r="P44" s="4"/>
      <c r="Q44" s="5"/>
      <c r="R44" s="5"/>
      <c r="S44" s="4"/>
      <c r="T44" s="5"/>
      <c r="U44" s="4"/>
      <c r="V44" s="4"/>
      <c r="W44" s="3"/>
    </row>
    <row r="45" spans="1:23" ht="15.75" thickTop="1" x14ac:dyDescent="0.25">
      <c r="A45" s="2"/>
    </row>
    <row r="46" spans="1:23" x14ac:dyDescent="0.25">
      <c r="A46" s="2"/>
    </row>
    <row r="47" spans="1:23" x14ac:dyDescent="0.25">
      <c r="A47" s="2"/>
    </row>
    <row r="48" spans="1:23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</sheetData>
  <mergeCells count="4">
    <mergeCell ref="A2:F2"/>
    <mergeCell ref="A3:F3"/>
    <mergeCell ref="U43:V43"/>
    <mergeCell ref="A1:F1"/>
  </mergeCells>
  <printOptions horizontalCentered="1" verticalCentered="1"/>
  <pageMargins left="0.31496062992125984" right="0.31496062992125984" top="0.27559055118110237" bottom="0.31496062992125984" header="0.31496062992125984" footer="0.31496062992125984"/>
  <pageSetup paperSize="5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</vt:lpstr>
      <vt:lpstr>'1er trim'!Área_de_impresión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Morales Escalona</dc:creator>
  <cp:lastModifiedBy>Eduardo Morales Escalona</cp:lastModifiedBy>
  <dcterms:created xsi:type="dcterms:W3CDTF">2019-11-14T22:42:37Z</dcterms:created>
  <dcterms:modified xsi:type="dcterms:W3CDTF">2019-11-14T22:43:46Z</dcterms:modified>
</cp:coreProperties>
</file>